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4.xml" ContentType="application/vnd.openxmlformats-officedocument.spreadsheetml.worksheet+xml"/>
  <Override PartName="/xl/worksheets/sheet7.xml" ContentType="application/vnd.openxmlformats-officedocument.spreadsheetml.worksheet+xml"/>
  <Override PartName="/xl/worksheets/sheet3.xml" ContentType="application/vnd.openxmlformats-officedocument.spreadsheetml.worksheet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4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Index" sheetId="1" state="visible" r:id="rId3"/>
    <sheet name="Simple I" sheetId="2" state="visible" r:id="rId4"/>
    <sheet name="Simple A" sheetId="3" state="visible" r:id="rId5"/>
    <sheet name="Compound" sheetId="4" state="visible" r:id="rId6"/>
    <sheet name="Continuous" sheetId="5" state="visible" r:id="rId7"/>
    <sheet name="Annuity" sheetId="6" state="visible" r:id="rId8"/>
    <sheet name="Loan Pmt" sheetId="7" state="visible" r:id="rId9"/>
    <sheet name="APY" sheetId="8" state="visible" r:id="rId10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<sst xmlns="http://schemas.openxmlformats.org/spreadsheetml/2006/main" count="213" uniqueCount="111">
  <si>
    <t xml:space="preserve">Financial Formulas Workbook</t>
  </si>
  <si>
    <t xml:space="preserve">MAT-144 College Mathematics  ·  Topic 3 (Savings) and Topic 4 (Loans)</t>
  </si>
  <si>
    <t xml:space="preserve">Seven sheets, one formula each. Type your inputs in the yellow cells, and the gold answer cell auto-computes. Each formula matches the ALEKS dictionary symbol-for-symbol, so what you see here is what the test asks for.</t>
  </si>
  <si>
    <t xml:space="preserve">Formula</t>
  </si>
  <si>
    <t xml:space="preserve">Sheet</t>
  </si>
  <si>
    <t xml:space="preserve">Topic</t>
  </si>
  <si>
    <t xml:space="preserve">I = Prt — Simple interest</t>
  </si>
  <si>
    <t xml:space="preserve">Simple I</t>
  </si>
  <si>
    <t xml:space="preserve">T3</t>
  </si>
  <si>
    <t xml:space="preserve">A = P(1 + rt) — Simple interest accumulated</t>
  </si>
  <si>
    <t xml:space="preserve">Simple A</t>
  </si>
  <si>
    <t xml:space="preserve">A = P(1 + r/n)^(nt) — Compound interest</t>
  </si>
  <si>
    <t xml:space="preserve">Compound</t>
  </si>
  <si>
    <t xml:space="preserve">A = Pe^(rt) — Continuous compounding</t>
  </si>
  <si>
    <t xml:space="preserve">Continuous</t>
  </si>
  <si>
    <t xml:space="preserve">A = M[(1+r/n)^(nt) − 1] / (r/n) — Annuity future value</t>
  </si>
  <si>
    <t xml:space="preserve">Annuity</t>
  </si>
  <si>
    <t xml:space="preserve">M = P(r/12) / (1 − (1+r/12)^(−12t)) — Loan amortization</t>
  </si>
  <si>
    <t xml:space="preserve">Loan Pmt</t>
  </si>
  <si>
    <t xml:space="preserve">T4</t>
  </si>
  <si>
    <t xml:space="preserve">Y = (1 + r/n)^n − 1 — Effective annual yield (APY)</t>
  </si>
  <si>
    <t xml:space="preserve">APY</t>
  </si>
  <si>
    <t xml:space="preserve">Cell color legend</t>
  </si>
  <si>
    <t xml:space="preserve">Yellow background</t>
  </si>
  <si>
    <t xml:space="preserve">Your inputs — type values here</t>
  </si>
  <si>
    <t xml:space="preserve">Blue text</t>
  </si>
  <si>
    <t xml:space="preserve">Hardcoded numbers (the inputs you typed)</t>
  </si>
  <si>
    <t xml:space="preserve">Gold background</t>
  </si>
  <si>
    <t xml:space="preserve">The answer — formula auto-computes</t>
  </si>
  <si>
    <t xml:space="preserve">Black text</t>
  </si>
  <si>
    <t xml:space="preserve">Excel formula (do not edit)</t>
  </si>
  <si>
    <t xml:space="preserve">Source: ALEKS Financial Formulas dictionary, MAT-144 (GCU). All inverses verified at machine precision.</t>
  </si>
  <si>
    <t xml:space="preserve">Simple Interest</t>
  </si>
  <si>
    <t xml:space="preserve">I = P × r × t</t>
  </si>
  <si>
    <t xml:space="preserve">The interest amount only — does not include the principal back.</t>
  </si>
  <si>
    <t xml:space="preserve">Inputs (yellow cells)</t>
  </si>
  <si>
    <t xml:space="preserve">Principal</t>
  </si>
  <si>
    <t xml:space="preserve">P</t>
  </si>
  <si>
    <t xml:space="preserve">Annual rate (decimal)</t>
  </si>
  <si>
    <t xml:space="preserve">r</t>
  </si>
  <si>
    <t xml:space="preserve">Time (years)</t>
  </si>
  <si>
    <t xml:space="preserve">t</t>
  </si>
  <si>
    <t xml:space="preserve">Output (gold cell — formula auto-computes)</t>
  </si>
  <si>
    <t xml:space="preserve">Interest (I)</t>
  </si>
  <si>
    <t xml:space="preserve">Tip: Convert months to years (9 months = 0.75) and percent to decimal (5% = 0.05) before entering.</t>
  </si>
  <si>
    <t xml:space="preserve">Solve for a different variable (Goal Seek)</t>
  </si>
  <si>
    <t xml:space="preserve">This sheet shows the forward calculation. To solve for P, r, or t instead, use Excel's Goal Seek tool:</t>
  </si>
  <si>
    <t xml:space="preserve">1.</t>
  </si>
  <si>
    <t xml:space="preserve">Click on cell C12 (the output cell)</t>
  </si>
  <si>
    <t xml:space="preserve">2.</t>
  </si>
  <si>
    <t xml:space="preserve">Data tab → What-If Analysis → Goal Seek...</t>
  </si>
  <si>
    <t xml:space="preserve">3.</t>
  </si>
  <si>
    <t xml:space="preserve">Set cell: C12  ·  To value: &lt;your target&gt;  ·  By changing cell: &lt;input cell of P, r, or t&gt;</t>
  </si>
  <si>
    <t xml:space="preserve">4.</t>
  </si>
  <si>
    <t xml:space="preserve">Click OK — Excel computes the input value that produces your target output.</t>
  </si>
  <si>
    <t xml:space="preserve">Simple Interest Accumulated</t>
  </si>
  <si>
    <t xml:space="preserve">A = P(1 + r × t)</t>
  </si>
  <si>
    <t xml:space="preserve">Principal plus simple interest. Use for short-term loans, T-bills.</t>
  </si>
  <si>
    <t xml:space="preserve">Inputs</t>
  </si>
  <si>
    <t xml:space="preserve">Annual rate</t>
  </si>
  <si>
    <t xml:space="preserve">Output</t>
  </si>
  <si>
    <t xml:space="preserve">Accumulated amount (A)</t>
  </si>
  <si>
    <t xml:space="preserve">A is what the borrower hands back at maturity, or what your account balance reads.</t>
  </si>
  <si>
    <t xml:space="preserve">Compound Interest</t>
  </si>
  <si>
    <t xml:space="preserve">A = P × (1 + r/n)^(n × t)</t>
  </si>
  <si>
    <t xml:space="preserve">Standard compound interest. n = compounding periods per year.</t>
  </si>
  <si>
    <t xml:space="preserve">Compoundings per year</t>
  </si>
  <si>
    <t xml:space="preserve">n</t>
  </si>
  <si>
    <t xml:space="preserve">Future value (A)</t>
  </si>
  <si>
    <t xml:space="preserve">Common values for n: annual = 1, semiannual = 2, quarterly = 4, monthly = 12, daily = 365.</t>
  </si>
  <si>
    <t xml:space="preserve">Click on cell C13 (the output cell)</t>
  </si>
  <si>
    <t xml:space="preserve">Set cell: C13  ·  To value: &lt;your target&gt;  ·  By changing cell: &lt;input cell of P, r, or t&gt;</t>
  </si>
  <si>
    <t xml:space="preserve">Continuous Compounding</t>
  </si>
  <si>
    <t xml:space="preserve">A = P × e^(r × t)</t>
  </si>
  <si>
    <t xml:space="preserve">The limit of compound interest as n → ∞. e ≈ 2.71828 (Euler's number).</t>
  </si>
  <si>
    <t xml:space="preserve">Excel's EXP() function returns e raised to a power. EXP(1) = 2.71828...</t>
  </si>
  <si>
    <t xml:space="preserve">Future Value of an Annuity</t>
  </si>
  <si>
    <t xml:space="preserve">A = M × [(1 + r/n)^(n × t) − 1] / (r/n)</t>
  </si>
  <si>
    <t xml:space="preserve">A stream of equal periodic deposits compounded over time.</t>
  </si>
  <si>
    <t xml:space="preserve">Periodic deposit</t>
  </si>
  <si>
    <t xml:space="preserve">M</t>
  </si>
  <si>
    <t xml:space="preserve">Pin n to match your deposit cadence (monthly deposits → n = 12). Total contributions = M × n × t.</t>
  </si>
  <si>
    <t xml:space="preserve">Total contributions</t>
  </si>
  <si>
    <t xml:space="preserve">Interest earned</t>
  </si>
  <si>
    <t xml:space="preserve">This sheet shows the forward calculation. To solve for M, r, or t instead, use Excel's Goal Seek tool:</t>
  </si>
  <si>
    <t xml:space="preserve">Set cell: C13  ·  To value: &lt;your target&gt;  ·  By changing cell: &lt;input cell of M, r, or t&gt;</t>
  </si>
  <si>
    <t xml:space="preserve">Loan Monthly Payment</t>
  </si>
  <si>
    <t xml:space="preserve">M = P × (r/12) / (1 − (1 + r/12)^(−12 × t))</t>
  </si>
  <si>
    <t xml:space="preserve">Monthly payment on a fully-amortized loan (n = 12 hardcoded).</t>
  </si>
  <si>
    <t xml:space="preserve">Loan amount (principal)</t>
  </si>
  <si>
    <t xml:space="preserve">Term (years)</t>
  </si>
  <si>
    <t xml:space="preserve">Monthly payment (M)</t>
  </si>
  <si>
    <t xml:space="preserve">Total of all payments = M × 12 × t. Interest paid over loan = (M × 12 × t) − P.</t>
  </si>
  <si>
    <t xml:space="preserve">Total paid over loan</t>
  </si>
  <si>
    <t xml:space="preserve">Total interest paid</t>
  </si>
  <si>
    <t xml:space="preserve">Effective Annual Yield (APY)</t>
  </si>
  <si>
    <t xml:space="preserve">Y = (1 + r/n)^n − 1</t>
  </si>
  <si>
    <t xml:space="preserve">What an account actually pays in a year, with compounding factored in.</t>
  </si>
  <si>
    <t xml:space="preserve">Stated annual rate (APR)</t>
  </si>
  <si>
    <t xml:space="preserve">APY (Y)</t>
  </si>
  <si>
    <t xml:space="preserve">Use APY (not APR) when comparing two accounts with different compounding schedules.</t>
  </si>
  <si>
    <t xml:space="preserve">Same r, different n</t>
  </si>
  <si>
    <t xml:space="preserve">Frequency</t>
  </si>
  <si>
    <t xml:space="preserve">Annual</t>
  </si>
  <si>
    <t xml:space="preserve">Semiannual</t>
  </si>
  <si>
    <t xml:space="preserve">Quarterly</t>
  </si>
  <si>
    <t xml:space="preserve">Monthly</t>
  </si>
  <si>
    <t xml:space="preserve">Daily</t>
  </si>
  <si>
    <t xml:space="preserve">This sheet shows the forward calculation. To solve for r instead, use Excel's Goal Seek tool:</t>
  </si>
  <si>
    <t xml:space="preserve">Click on cell C11 (the output cell)</t>
  </si>
  <si>
    <t xml:space="preserve">Set cell: C11  ·  To value: &lt;your target&gt;  ·  By changing cell: &lt;input cell of r&gt;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</si>
</sst>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\$#,##0.00"/>
    <numFmt numFmtId="166" formatCode="0.00%"/>
    <numFmt numFmtId="167" formatCode="0.00"/>
    <numFmt numFmtId="168" formatCode="0"/>
    <numFmt numFmtId="169" formatCode="0.0000%"/>
  </numFmts>
  <fonts count="16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0"/>
      <color rgb="FF262626"/>
      <name val="Arial"/>
      <family val="0"/>
      <charset val="1"/>
    </font>
    <font>
      <i val="true"/>
      <sz val="11"/>
      <color rgb="FF595959"/>
      <name val="Arial"/>
      <family val="0"/>
      <charset val="1"/>
    </font>
    <font>
      <sz val="10"/>
      <color rgb="FF262626"/>
      <name val="Arial"/>
      <family val="0"/>
      <charset val="1"/>
    </font>
    <font>
      <b val="true"/>
      <sz val="12"/>
      <color rgb="FF262626"/>
      <name val="Arial"/>
      <family val="0"/>
      <charset val="1"/>
    </font>
    <font>
      <u val="single"/>
      <sz val="11"/>
      <color rgb="FF008000"/>
      <name val="Arial"/>
      <family val="0"/>
      <charset val="1"/>
    </font>
    <font>
      <sz val="10"/>
      <color rgb="FF595959"/>
      <name val="Arial"/>
      <family val="0"/>
      <charset val="1"/>
    </font>
    <font>
      <sz val="12"/>
      <color rgb="FF0000FF"/>
      <name val="Arial"/>
      <family val="0"/>
      <charset val="1"/>
    </font>
    <font>
      <b val="true"/>
      <sz val="14"/>
      <color rgb="FF000000"/>
      <name val="Arial"/>
      <family val="0"/>
      <charset val="1"/>
    </font>
    <font>
      <sz val="12"/>
      <color rgb="FF000000"/>
      <name val="Arial"/>
      <family val="0"/>
      <charset val="1"/>
    </font>
    <font>
      <b val="true"/>
      <sz val="18"/>
      <color rgb="FF262626"/>
      <name val="Arial"/>
      <family val="0"/>
      <charset val="1"/>
    </font>
    <font>
      <i val="true"/>
      <sz val="14"/>
      <color rgb="FF8B6914"/>
      <name val="Cambria Math"/>
      <family val="0"/>
      <charset val="1"/>
    </font>
    <font>
      <b val="true"/>
      <sz val="10"/>
      <color rgb="FF595959"/>
      <name val="Arial"/>
      <family val="0"/>
      <charset val="1"/>
    </font>
  </fonts>
  <fills count="5">
    <fill>
      <patternFill patternType="none"/>
    </fill>
    <fill>
      <patternFill patternType="gray125"/>
    </fill>
    <fill>
      <patternFill patternType="solid">
        <fgColor rgb="FFF2F2F2"/>
        <bgColor rgb="FFFFFFCC"/>
      </patternFill>
    </fill>
    <fill>
      <patternFill patternType="solid">
        <fgColor rgb="FFFFFFCC"/>
        <bgColor rgb="FFFFFF99"/>
      </patternFill>
    </fill>
    <fill>
      <patternFill patternType="solid">
        <fgColor rgb="FFF5C16C"/>
        <bgColor rgb="FFFFCC00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top" textRotation="0" wrapText="true" indent="1" shrinkToFit="false"/>
      <protection locked="true" hidden="false"/>
    </xf>
    <xf numFmtId="164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center" textRotation="0" wrapText="false" indent="1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left" vertical="top" textRotation="0" wrapText="true" indent="1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left" vertical="center" textRotation="0" wrapText="false" indent="1" shrinkToFit="false"/>
      <protection locked="true" hidden="false"/>
    </xf>
    <xf numFmtId="165" fontId="10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6" fontId="10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0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center" textRotation="0" wrapText="false" indent="1" shrinkToFit="false"/>
      <protection locked="true" hidden="false"/>
    </xf>
    <xf numFmtId="165" fontId="11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0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2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9" fontId="11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9" fontId="12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2F2F2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B6914"/>
      <rgbColor rgb="FF800080"/>
      <rgbColor rgb="FF008080"/>
      <rgbColor rgb="FFBFBFB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5C16C"/>
      <rgbColor rgb="FF3366FF"/>
      <rgbColor rgb="FF33CCCC"/>
      <rgbColor rgb="FF99CC00"/>
      <rgbColor rgb="FFFFCC00"/>
      <rgbColor rgb="FFFF9900"/>
      <rgbColor rgb="FFFF6600"/>
      <rgbColor rgb="FF59595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262626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financial_formulas.xlsx" TargetMode="External"/><Relationship Id="rId2" Type="http://schemas.openxmlformats.org/officeDocument/2006/relationships/hyperlink" Target="financial_formulas.xlsx" TargetMode="External"/><Relationship Id="rId3" Type="http://schemas.openxmlformats.org/officeDocument/2006/relationships/hyperlink" Target="financial_formulas.xlsx" TargetMode="External"/><Relationship Id="rId4" Type="http://schemas.openxmlformats.org/officeDocument/2006/relationships/hyperlink" Target="financial_formulas.xlsx" TargetMode="External"/><Relationship Id="rId5" Type="http://schemas.openxmlformats.org/officeDocument/2006/relationships/hyperlink" Target="financial_formulas.xlsx" TargetMode="External"/><Relationship Id="rId6" Type="http://schemas.openxmlformats.org/officeDocument/2006/relationships/hyperlink" Target="financial_formulas.xlsx" TargetMode="External"/><Relationship Id="rId7" Type="http://schemas.openxmlformats.org/officeDocument/2006/relationships/hyperlink" Target="financial_formulas.xlsx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E23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2"/>
    <col collapsed="false" customWidth="true" hidden="false" outlineLevel="0" max="2" min="2" style="0" width="50"/>
    <col collapsed="false" customWidth="true" hidden="false" outlineLevel="0" max="3" min="3" style="0" width="32"/>
    <col collapsed="false" customWidth="true" hidden="false" outlineLevel="0" max="4" min="4" style="0" width="4"/>
    <col collapsed="false" customWidth="true" hidden="false" outlineLevel="0" max="5" min="5" style="0" width="30"/>
  </cols>
  <sheetData>
    <row r="2" customFormat="false" ht="31.5" hidden="false" customHeight="true" outlineLevel="0" collapsed="false">
      <c r="B2" s="1" t="s">
        <v>0</v>
      </c>
    </row>
    <row r="3" customFormat="false" ht="15" hidden="false" customHeight="false" outlineLevel="0" collapsed="false">
      <c r="B3" s="2" t="s">
        <v>1</v>
      </c>
      <c r="C3" s="2"/>
      <c r="D3" s="2"/>
      <c r="E3" s="2"/>
    </row>
    <row r="5" customFormat="false" ht="48" hidden="false" customHeight="true" outlineLevel="0" collapsed="false">
      <c r="B5" s="3" t="s">
        <v>2</v>
      </c>
      <c r="C5" s="3"/>
      <c r="D5" s="3"/>
      <c r="E5" s="3"/>
    </row>
    <row r="7" customFormat="false" ht="15" hidden="false" customHeight="false" outlineLevel="0" collapsed="false">
      <c r="B7" s="4" t="s">
        <v>3</v>
      </c>
      <c r="C7" s="4" t="s">
        <v>4</v>
      </c>
      <c r="E7" s="4" t="s">
        <v>5</v>
      </c>
    </row>
    <row r="8" customFormat="false" ht="15" hidden="false" customHeight="false" outlineLevel="0" collapsed="false">
      <c r="B8" s="5" t="s">
        <v>6</v>
      </c>
      <c r="C8" s="6" t="s">
        <v>7</v>
      </c>
      <c r="E8" s="7" t="s">
        <v>8</v>
      </c>
    </row>
    <row r="9" customFormat="false" ht="15" hidden="false" customHeight="false" outlineLevel="0" collapsed="false">
      <c r="B9" s="5" t="s">
        <v>9</v>
      </c>
      <c r="C9" s="6" t="s">
        <v>10</v>
      </c>
      <c r="E9" s="7" t="s">
        <v>8</v>
      </c>
    </row>
    <row r="10" customFormat="false" ht="15" hidden="false" customHeight="false" outlineLevel="0" collapsed="false">
      <c r="B10" s="5" t="s">
        <v>11</v>
      </c>
      <c r="C10" s="6" t="s">
        <v>12</v>
      </c>
      <c r="E10" s="7" t="s">
        <v>8</v>
      </c>
    </row>
    <row r="11" customFormat="false" ht="15" hidden="false" customHeight="false" outlineLevel="0" collapsed="false">
      <c r="B11" s="5" t="s">
        <v>13</v>
      </c>
      <c r="C11" s="6" t="s">
        <v>14</v>
      </c>
      <c r="E11" s="7" t="s">
        <v>8</v>
      </c>
    </row>
    <row r="12" customFormat="false" ht="15" hidden="false" customHeight="false" outlineLevel="0" collapsed="false">
      <c r="B12" s="5" t="s">
        <v>15</v>
      </c>
      <c r="C12" s="6" t="s">
        <v>16</v>
      </c>
      <c r="E12" s="7" t="s">
        <v>8</v>
      </c>
    </row>
    <row r="13" customFormat="false" ht="15" hidden="false" customHeight="false" outlineLevel="0" collapsed="false">
      <c r="B13" s="5" t="s">
        <v>17</v>
      </c>
      <c r="C13" s="6" t="s">
        <v>18</v>
      </c>
      <c r="E13" s="7" t="s">
        <v>19</v>
      </c>
    </row>
    <row r="14" customFormat="false" ht="15" hidden="false" customHeight="false" outlineLevel="0" collapsed="false">
      <c r="B14" s="5" t="s">
        <v>20</v>
      </c>
      <c r="C14" s="6" t="s">
        <v>21</v>
      </c>
      <c r="E14" s="7" t="s">
        <v>8</v>
      </c>
    </row>
    <row r="17" customFormat="false" ht="15" hidden="false" customHeight="false" outlineLevel="0" collapsed="false">
      <c r="B17" s="8" t="s">
        <v>22</v>
      </c>
    </row>
    <row r="18" customFormat="false" ht="15" hidden="false" customHeight="false" outlineLevel="0" collapsed="false">
      <c r="B18" s="9" t="s">
        <v>23</v>
      </c>
      <c r="C18" s="10" t="s">
        <v>24</v>
      </c>
    </row>
    <row r="19" customFormat="false" ht="15" hidden="false" customHeight="false" outlineLevel="0" collapsed="false">
      <c r="B19" s="11" t="s">
        <v>25</v>
      </c>
      <c r="C19" s="10" t="s">
        <v>26</v>
      </c>
    </row>
    <row r="20" customFormat="false" ht="17.35" hidden="false" customHeight="false" outlineLevel="0" collapsed="false">
      <c r="B20" s="12" t="s">
        <v>27</v>
      </c>
      <c r="C20" s="10" t="s">
        <v>28</v>
      </c>
    </row>
    <row r="21" customFormat="false" ht="15" hidden="false" customHeight="false" outlineLevel="0" collapsed="false">
      <c r="B21" s="13" t="s">
        <v>29</v>
      </c>
      <c r="C21" s="10" t="s">
        <v>30</v>
      </c>
    </row>
    <row r="23" customFormat="false" ht="15" hidden="false" customHeight="true" outlineLevel="0" collapsed="false">
      <c r="B23" s="14" t="s">
        <v>31</v>
      </c>
      <c r="C23" s="14"/>
      <c r="D23" s="14"/>
      <c r="E23" s="14"/>
    </row>
  </sheetData>
  <mergeCells count="3">
    <mergeCell ref="B3:E3"/>
    <mergeCell ref="B5:E5"/>
    <mergeCell ref="B23:E23"/>
  </mergeCells>
  <hyperlinks>
    <hyperlink ref="C8" r:id="rId1" location="'Simple%20I'!A1" display="Simple I"/>
    <hyperlink ref="C9" r:id="rId2" location="'Simple%20A'!A1" display="Simple A"/>
    <hyperlink ref="C10" r:id="rId3" location="'Compound'!A1" display="Compound"/>
    <hyperlink ref="C11" r:id="rId4" location="'Continuous'!A1" display="Continuous"/>
    <hyperlink ref="C12" r:id="rId5" location="'Annuity'!A1" display="Annuity"/>
    <hyperlink ref="C13" r:id="rId6" location="'Loan%20Pmt'!A1" display="Loan Pmt"/>
    <hyperlink ref="C14" r:id="rId7" location="'APY'!A1" display="APY"/>
  </hyperlink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E20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2"/>
    <col collapsed="false" customWidth="true" hidden="false" outlineLevel="0" max="2" min="2" style="0" width="28"/>
    <col collapsed="false" customWidth="true" hidden="false" outlineLevel="0" max="3" min="3" style="0" width="18"/>
    <col collapsed="false" customWidth="true" hidden="false" outlineLevel="0" max="4" min="4" style="0" width="4"/>
    <col collapsed="false" customWidth="true" hidden="false" outlineLevel="0" max="5" min="5" style="0" width="60"/>
  </cols>
  <sheetData>
    <row r="2" customFormat="false" ht="27.75" hidden="false" customHeight="true" outlineLevel="0" collapsed="false">
      <c r="B2" s="15" t="s">
        <v>32</v>
      </c>
    </row>
    <row r="3" customFormat="false" ht="21.75" hidden="false" customHeight="true" outlineLevel="0" collapsed="false">
      <c r="B3" s="16" t="s">
        <v>33</v>
      </c>
    </row>
    <row r="4" customFormat="false" ht="18" hidden="false" customHeight="true" outlineLevel="0" collapsed="false">
      <c r="B4" s="2" t="s">
        <v>34</v>
      </c>
      <c r="C4" s="2"/>
      <c r="D4" s="2"/>
      <c r="E4" s="2"/>
    </row>
    <row r="6" customFormat="false" ht="21.75" hidden="false" customHeight="true" outlineLevel="0" collapsed="false">
      <c r="B6" s="17" t="s">
        <v>35</v>
      </c>
      <c r="C6" s="17"/>
      <c r="D6" s="17"/>
      <c r="E6" s="17"/>
    </row>
    <row r="7" customFormat="false" ht="15" hidden="false" customHeight="false" outlineLevel="0" collapsed="false">
      <c r="B7" s="18" t="s">
        <v>36</v>
      </c>
      <c r="C7" s="19" t="n">
        <v>1000</v>
      </c>
      <c r="D7" s="20" t="s">
        <v>37</v>
      </c>
    </row>
    <row r="8" customFormat="false" ht="15" hidden="false" customHeight="false" outlineLevel="0" collapsed="false">
      <c r="B8" s="18" t="s">
        <v>38</v>
      </c>
      <c r="C8" s="21" t="n">
        <v>0.05</v>
      </c>
      <c r="D8" s="20" t="s">
        <v>39</v>
      </c>
    </row>
    <row r="9" customFormat="false" ht="15" hidden="false" customHeight="false" outlineLevel="0" collapsed="false">
      <c r="B9" s="18" t="s">
        <v>40</v>
      </c>
      <c r="C9" s="22" t="n">
        <v>3</v>
      </c>
      <c r="D9" s="20" t="s">
        <v>41</v>
      </c>
    </row>
    <row r="11" customFormat="false" ht="21.75" hidden="false" customHeight="true" outlineLevel="0" collapsed="false">
      <c r="B11" s="17" t="s">
        <v>42</v>
      </c>
      <c r="C11" s="17"/>
      <c r="D11" s="17"/>
      <c r="E11" s="17"/>
    </row>
    <row r="12" customFormat="false" ht="17.35" hidden="false" customHeight="false" outlineLevel="0" collapsed="false">
      <c r="B12" s="23" t="s">
        <v>43</v>
      </c>
      <c r="C12" s="24" t="n">
        <f aca="false">C7*C8*C9</f>
        <v>150</v>
      </c>
    </row>
    <row r="13" customFormat="false" ht="15.75" hidden="false" customHeight="true" outlineLevel="0" collapsed="false">
      <c r="B13" s="14" t="s">
        <v>44</v>
      </c>
      <c r="C13" s="14"/>
      <c r="D13" s="14"/>
      <c r="E13" s="14"/>
    </row>
    <row r="15" customFormat="false" ht="21.75" hidden="false" customHeight="true" outlineLevel="0" collapsed="false">
      <c r="B15" s="17" t="s">
        <v>45</v>
      </c>
      <c r="C15" s="17"/>
      <c r="D15" s="17"/>
      <c r="E15" s="17"/>
    </row>
    <row r="16" customFormat="false" ht="15.75" hidden="false" customHeight="true" outlineLevel="0" collapsed="false">
      <c r="B16" s="14" t="s">
        <v>46</v>
      </c>
      <c r="C16" s="14"/>
      <c r="D16" s="14"/>
      <c r="E16" s="14"/>
    </row>
    <row r="17" customFormat="false" ht="15" hidden="false" customHeight="false" outlineLevel="0" collapsed="false">
      <c r="B17" s="5" t="s">
        <v>47</v>
      </c>
      <c r="C17" s="25" t="s">
        <v>48</v>
      </c>
      <c r="D17" s="25"/>
      <c r="E17" s="25"/>
    </row>
    <row r="18" customFormat="false" ht="15" hidden="false" customHeight="false" outlineLevel="0" collapsed="false">
      <c r="B18" s="10" t="s">
        <v>49</v>
      </c>
      <c r="C18" s="25" t="s">
        <v>50</v>
      </c>
      <c r="D18" s="25"/>
      <c r="E18" s="25"/>
    </row>
    <row r="19" customFormat="false" ht="15" hidden="false" customHeight="false" outlineLevel="0" collapsed="false">
      <c r="B19" s="10" t="s">
        <v>51</v>
      </c>
      <c r="C19" s="25" t="s">
        <v>52</v>
      </c>
      <c r="D19" s="25"/>
      <c r="E19" s="25"/>
    </row>
    <row r="20" customFormat="false" ht="15" hidden="false" customHeight="false" outlineLevel="0" collapsed="false">
      <c r="B20" s="10" t="s">
        <v>53</v>
      </c>
      <c r="C20" s="25" t="s">
        <v>54</v>
      </c>
      <c r="D20" s="25"/>
      <c r="E20" s="25"/>
    </row>
  </sheetData>
  <mergeCells count="10">
    <mergeCell ref="B4:E4"/>
    <mergeCell ref="B6:E6"/>
    <mergeCell ref="B11:E11"/>
    <mergeCell ref="B13:E13"/>
    <mergeCell ref="B15:E15"/>
    <mergeCell ref="B16:E16"/>
    <mergeCell ref="C17:E17"/>
    <mergeCell ref="C18:E18"/>
    <mergeCell ref="C19:E19"/>
    <mergeCell ref="C20:E20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E20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2"/>
    <col collapsed="false" customWidth="true" hidden="false" outlineLevel="0" max="2" min="2" style="0" width="28"/>
    <col collapsed="false" customWidth="true" hidden="false" outlineLevel="0" max="3" min="3" style="0" width="18"/>
    <col collapsed="false" customWidth="true" hidden="false" outlineLevel="0" max="4" min="4" style="0" width="4"/>
    <col collapsed="false" customWidth="true" hidden="false" outlineLevel="0" max="5" min="5" style="0" width="60"/>
  </cols>
  <sheetData>
    <row r="2" customFormat="false" ht="27.75" hidden="false" customHeight="true" outlineLevel="0" collapsed="false">
      <c r="B2" s="15" t="s">
        <v>55</v>
      </c>
    </row>
    <row r="3" customFormat="false" ht="21.75" hidden="false" customHeight="true" outlineLevel="0" collapsed="false">
      <c r="B3" s="16" t="s">
        <v>56</v>
      </c>
    </row>
    <row r="4" customFormat="false" ht="18" hidden="false" customHeight="true" outlineLevel="0" collapsed="false">
      <c r="B4" s="2" t="s">
        <v>57</v>
      </c>
      <c r="C4" s="2"/>
      <c r="D4" s="2"/>
      <c r="E4" s="2"/>
    </row>
    <row r="6" customFormat="false" ht="21.75" hidden="false" customHeight="true" outlineLevel="0" collapsed="false">
      <c r="B6" s="17" t="s">
        <v>58</v>
      </c>
      <c r="C6" s="17"/>
      <c r="D6" s="17"/>
      <c r="E6" s="17"/>
    </row>
    <row r="7" customFormat="false" ht="15" hidden="false" customHeight="false" outlineLevel="0" collapsed="false">
      <c r="B7" s="18" t="s">
        <v>36</v>
      </c>
      <c r="C7" s="19" t="n">
        <v>1000</v>
      </c>
      <c r="D7" s="20" t="s">
        <v>37</v>
      </c>
    </row>
    <row r="8" customFormat="false" ht="15" hidden="false" customHeight="false" outlineLevel="0" collapsed="false">
      <c r="B8" s="18" t="s">
        <v>59</v>
      </c>
      <c r="C8" s="21" t="n">
        <v>0.05</v>
      </c>
      <c r="D8" s="20" t="s">
        <v>39</v>
      </c>
    </row>
    <row r="9" customFormat="false" ht="15" hidden="false" customHeight="false" outlineLevel="0" collapsed="false">
      <c r="B9" s="18" t="s">
        <v>40</v>
      </c>
      <c r="C9" s="22" t="n">
        <v>3</v>
      </c>
      <c r="D9" s="20" t="s">
        <v>41</v>
      </c>
    </row>
    <row r="11" customFormat="false" ht="21.75" hidden="false" customHeight="true" outlineLevel="0" collapsed="false">
      <c r="B11" s="17" t="s">
        <v>60</v>
      </c>
      <c r="C11" s="17"/>
      <c r="D11" s="17"/>
      <c r="E11" s="17"/>
    </row>
    <row r="12" customFormat="false" ht="17.35" hidden="false" customHeight="false" outlineLevel="0" collapsed="false">
      <c r="B12" s="23" t="s">
        <v>61</v>
      </c>
      <c r="C12" s="24" t="n">
        <f aca="false">C7*(1+C8*C9)</f>
        <v>1150</v>
      </c>
    </row>
    <row r="13" customFormat="false" ht="15.75" hidden="false" customHeight="true" outlineLevel="0" collapsed="false">
      <c r="B13" s="14" t="s">
        <v>62</v>
      </c>
      <c r="C13" s="14"/>
      <c r="D13" s="14"/>
      <c r="E13" s="14"/>
    </row>
    <row r="15" customFormat="false" ht="21.75" hidden="false" customHeight="true" outlineLevel="0" collapsed="false">
      <c r="B15" s="17" t="s">
        <v>45</v>
      </c>
      <c r="C15" s="17"/>
      <c r="D15" s="17"/>
      <c r="E15" s="17"/>
    </row>
    <row r="16" customFormat="false" ht="15.75" hidden="false" customHeight="true" outlineLevel="0" collapsed="false">
      <c r="B16" s="14" t="s">
        <v>46</v>
      </c>
      <c r="C16" s="14"/>
      <c r="D16" s="14"/>
      <c r="E16" s="14"/>
    </row>
    <row r="17" customFormat="false" ht="15" hidden="false" customHeight="false" outlineLevel="0" collapsed="false">
      <c r="B17" s="5" t="s">
        <v>47</v>
      </c>
      <c r="C17" s="25" t="s">
        <v>48</v>
      </c>
      <c r="D17" s="25"/>
      <c r="E17" s="25"/>
    </row>
    <row r="18" customFormat="false" ht="15" hidden="false" customHeight="false" outlineLevel="0" collapsed="false">
      <c r="B18" s="10" t="s">
        <v>49</v>
      </c>
      <c r="C18" s="25" t="s">
        <v>50</v>
      </c>
      <c r="D18" s="25"/>
      <c r="E18" s="25"/>
    </row>
    <row r="19" customFormat="false" ht="15" hidden="false" customHeight="false" outlineLevel="0" collapsed="false">
      <c r="B19" s="10" t="s">
        <v>51</v>
      </c>
      <c r="C19" s="25" t="s">
        <v>52</v>
      </c>
      <c r="D19" s="25"/>
      <c r="E19" s="25"/>
    </row>
    <row r="20" customFormat="false" ht="15" hidden="false" customHeight="false" outlineLevel="0" collapsed="false">
      <c r="B20" s="10" t="s">
        <v>53</v>
      </c>
      <c r="C20" s="25" t="s">
        <v>54</v>
      </c>
      <c r="D20" s="25"/>
      <c r="E20" s="25"/>
    </row>
  </sheetData>
  <mergeCells count="10">
    <mergeCell ref="B4:E4"/>
    <mergeCell ref="B6:E6"/>
    <mergeCell ref="B11:E11"/>
    <mergeCell ref="B13:E13"/>
    <mergeCell ref="B15:E15"/>
    <mergeCell ref="B16:E16"/>
    <mergeCell ref="C17:E17"/>
    <mergeCell ref="C18:E18"/>
    <mergeCell ref="C19:E19"/>
    <mergeCell ref="C20:E20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E2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2"/>
    <col collapsed="false" customWidth="true" hidden="false" outlineLevel="0" max="2" min="2" style="0" width="28"/>
    <col collapsed="false" customWidth="true" hidden="false" outlineLevel="0" max="3" min="3" style="0" width="18"/>
    <col collapsed="false" customWidth="true" hidden="false" outlineLevel="0" max="4" min="4" style="0" width="4"/>
    <col collapsed="false" customWidth="true" hidden="false" outlineLevel="0" max="5" min="5" style="0" width="60"/>
  </cols>
  <sheetData>
    <row r="2" customFormat="false" ht="27.75" hidden="false" customHeight="true" outlineLevel="0" collapsed="false">
      <c r="B2" s="15" t="s">
        <v>63</v>
      </c>
    </row>
    <row r="3" customFormat="false" ht="21.75" hidden="false" customHeight="true" outlineLevel="0" collapsed="false">
      <c r="B3" s="16" t="s">
        <v>64</v>
      </c>
    </row>
    <row r="4" customFormat="false" ht="18" hidden="false" customHeight="true" outlineLevel="0" collapsed="false">
      <c r="B4" s="2" t="s">
        <v>65</v>
      </c>
      <c r="C4" s="2"/>
      <c r="D4" s="2"/>
      <c r="E4" s="2"/>
    </row>
    <row r="6" customFormat="false" ht="21.75" hidden="false" customHeight="true" outlineLevel="0" collapsed="false">
      <c r="B6" s="17" t="s">
        <v>58</v>
      </c>
      <c r="C6" s="17"/>
      <c r="D6" s="17"/>
      <c r="E6" s="17"/>
    </row>
    <row r="7" customFormat="false" ht="15" hidden="false" customHeight="false" outlineLevel="0" collapsed="false">
      <c r="B7" s="18" t="s">
        <v>36</v>
      </c>
      <c r="C7" s="19" t="n">
        <v>1000</v>
      </c>
      <c r="D7" s="20" t="s">
        <v>37</v>
      </c>
    </row>
    <row r="8" customFormat="false" ht="15" hidden="false" customHeight="false" outlineLevel="0" collapsed="false">
      <c r="B8" s="18" t="s">
        <v>59</v>
      </c>
      <c r="C8" s="21" t="n">
        <v>0.05</v>
      </c>
      <c r="D8" s="20" t="s">
        <v>39</v>
      </c>
    </row>
    <row r="9" customFormat="false" ht="15" hidden="false" customHeight="false" outlineLevel="0" collapsed="false">
      <c r="B9" s="18" t="s">
        <v>66</v>
      </c>
      <c r="C9" s="26" t="n">
        <v>12</v>
      </c>
      <c r="D9" s="20" t="s">
        <v>67</v>
      </c>
    </row>
    <row r="10" customFormat="false" ht="15" hidden="false" customHeight="false" outlineLevel="0" collapsed="false">
      <c r="B10" s="18" t="s">
        <v>40</v>
      </c>
      <c r="C10" s="22" t="n">
        <v>10</v>
      </c>
      <c r="D10" s="20" t="s">
        <v>41</v>
      </c>
    </row>
    <row r="12" customFormat="false" ht="21.75" hidden="false" customHeight="true" outlineLevel="0" collapsed="false">
      <c r="B12" s="17" t="s">
        <v>60</v>
      </c>
      <c r="C12" s="17"/>
      <c r="D12" s="17"/>
      <c r="E12" s="17"/>
    </row>
    <row r="13" customFormat="false" ht="17.35" hidden="false" customHeight="false" outlineLevel="0" collapsed="false">
      <c r="B13" s="23" t="s">
        <v>68</v>
      </c>
      <c r="C13" s="24" t="n">
        <f aca="false">C7*(1+C8/C9)^(C9*C10)</f>
        <v>1647.00949769028</v>
      </c>
    </row>
    <row r="14" customFormat="false" ht="15.75" hidden="false" customHeight="true" outlineLevel="0" collapsed="false">
      <c r="B14" s="14" t="s">
        <v>69</v>
      </c>
      <c r="C14" s="14"/>
      <c r="D14" s="14"/>
      <c r="E14" s="14"/>
    </row>
    <row r="16" customFormat="false" ht="21.75" hidden="false" customHeight="true" outlineLevel="0" collapsed="false">
      <c r="B16" s="17" t="s">
        <v>45</v>
      </c>
      <c r="C16" s="17"/>
      <c r="D16" s="17"/>
      <c r="E16" s="17"/>
    </row>
    <row r="17" customFormat="false" ht="15.75" hidden="false" customHeight="true" outlineLevel="0" collapsed="false">
      <c r="B17" s="14" t="s">
        <v>46</v>
      </c>
      <c r="C17" s="14"/>
      <c r="D17" s="14"/>
      <c r="E17" s="14"/>
    </row>
    <row r="18" customFormat="false" ht="15" hidden="false" customHeight="false" outlineLevel="0" collapsed="false">
      <c r="B18" s="5" t="s">
        <v>47</v>
      </c>
      <c r="C18" s="25" t="s">
        <v>70</v>
      </c>
      <c r="D18" s="25"/>
      <c r="E18" s="25"/>
    </row>
    <row r="19" customFormat="false" ht="15" hidden="false" customHeight="false" outlineLevel="0" collapsed="false">
      <c r="B19" s="10" t="s">
        <v>49</v>
      </c>
      <c r="C19" s="25" t="s">
        <v>50</v>
      </c>
      <c r="D19" s="25"/>
      <c r="E19" s="25"/>
    </row>
    <row r="20" customFormat="false" ht="15" hidden="false" customHeight="false" outlineLevel="0" collapsed="false">
      <c r="B20" s="10" t="s">
        <v>51</v>
      </c>
      <c r="C20" s="25" t="s">
        <v>71</v>
      </c>
      <c r="D20" s="25"/>
      <c r="E20" s="25"/>
    </row>
    <row r="21" customFormat="false" ht="15" hidden="false" customHeight="false" outlineLevel="0" collapsed="false">
      <c r="B21" s="10" t="s">
        <v>53</v>
      </c>
      <c r="C21" s="25" t="s">
        <v>54</v>
      </c>
      <c r="D21" s="25"/>
      <c r="E21" s="25"/>
    </row>
  </sheetData>
  <mergeCells count="10">
    <mergeCell ref="B4:E4"/>
    <mergeCell ref="B6:E6"/>
    <mergeCell ref="B12:E12"/>
    <mergeCell ref="B14:E14"/>
    <mergeCell ref="B16:E16"/>
    <mergeCell ref="B17:E17"/>
    <mergeCell ref="C18:E18"/>
    <mergeCell ref="C19:E19"/>
    <mergeCell ref="C20:E20"/>
    <mergeCell ref="C21:E2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E20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2"/>
    <col collapsed="false" customWidth="true" hidden="false" outlineLevel="0" max="2" min="2" style="0" width="28"/>
    <col collapsed="false" customWidth="true" hidden="false" outlineLevel="0" max="3" min="3" style="0" width="18"/>
    <col collapsed="false" customWidth="true" hidden="false" outlineLevel="0" max="4" min="4" style="0" width="4"/>
    <col collapsed="false" customWidth="true" hidden="false" outlineLevel="0" max="5" min="5" style="0" width="60"/>
  </cols>
  <sheetData>
    <row r="2" customFormat="false" ht="27.75" hidden="false" customHeight="true" outlineLevel="0" collapsed="false">
      <c r="B2" s="15" t="s">
        <v>72</v>
      </c>
    </row>
    <row r="3" customFormat="false" ht="21.75" hidden="false" customHeight="true" outlineLevel="0" collapsed="false">
      <c r="B3" s="16" t="s">
        <v>73</v>
      </c>
    </row>
    <row r="4" customFormat="false" ht="18" hidden="false" customHeight="true" outlineLevel="0" collapsed="false">
      <c r="B4" s="2" t="s">
        <v>74</v>
      </c>
      <c r="C4" s="2"/>
      <c r="D4" s="2"/>
      <c r="E4" s="2"/>
    </row>
    <row r="6" customFormat="false" ht="21.75" hidden="false" customHeight="true" outlineLevel="0" collapsed="false">
      <c r="B6" s="17" t="s">
        <v>58</v>
      </c>
      <c r="C6" s="17"/>
      <c r="D6" s="17"/>
      <c r="E6" s="17"/>
    </row>
    <row r="7" customFormat="false" ht="15" hidden="false" customHeight="false" outlineLevel="0" collapsed="false">
      <c r="B7" s="18" t="s">
        <v>36</v>
      </c>
      <c r="C7" s="19" t="n">
        <v>1000</v>
      </c>
      <c r="D7" s="20" t="s">
        <v>37</v>
      </c>
    </row>
    <row r="8" customFormat="false" ht="15" hidden="false" customHeight="false" outlineLevel="0" collapsed="false">
      <c r="B8" s="18" t="s">
        <v>59</v>
      </c>
      <c r="C8" s="21" t="n">
        <v>0.05</v>
      </c>
      <c r="D8" s="20" t="s">
        <v>39</v>
      </c>
    </row>
    <row r="9" customFormat="false" ht="15" hidden="false" customHeight="false" outlineLevel="0" collapsed="false">
      <c r="B9" s="18" t="s">
        <v>40</v>
      </c>
      <c r="C9" s="22" t="n">
        <v>10</v>
      </c>
      <c r="D9" s="20" t="s">
        <v>41</v>
      </c>
    </row>
    <row r="11" customFormat="false" ht="21.75" hidden="false" customHeight="true" outlineLevel="0" collapsed="false">
      <c r="B11" s="17" t="s">
        <v>60</v>
      </c>
      <c r="C11" s="17"/>
      <c r="D11" s="17"/>
      <c r="E11" s="17"/>
    </row>
    <row r="12" customFormat="false" ht="17.35" hidden="false" customHeight="false" outlineLevel="0" collapsed="false">
      <c r="B12" s="23" t="s">
        <v>68</v>
      </c>
      <c r="C12" s="24" t="n">
        <f aca="false">C7*EXP(C8*C9)</f>
        <v>1648.72127070013</v>
      </c>
    </row>
    <row r="13" customFormat="false" ht="15.75" hidden="false" customHeight="true" outlineLevel="0" collapsed="false">
      <c r="B13" s="14" t="s">
        <v>75</v>
      </c>
      <c r="C13" s="14"/>
      <c r="D13" s="14"/>
      <c r="E13" s="14"/>
    </row>
    <row r="15" customFormat="false" ht="21.75" hidden="false" customHeight="true" outlineLevel="0" collapsed="false">
      <c r="B15" s="17" t="s">
        <v>45</v>
      </c>
      <c r="C15" s="17"/>
      <c r="D15" s="17"/>
      <c r="E15" s="17"/>
    </row>
    <row r="16" customFormat="false" ht="15.75" hidden="false" customHeight="true" outlineLevel="0" collapsed="false">
      <c r="B16" s="14" t="s">
        <v>46</v>
      </c>
      <c r="C16" s="14"/>
      <c r="D16" s="14"/>
      <c r="E16" s="14"/>
    </row>
    <row r="17" customFormat="false" ht="15" hidden="false" customHeight="false" outlineLevel="0" collapsed="false">
      <c r="B17" s="5" t="s">
        <v>47</v>
      </c>
      <c r="C17" s="25" t="s">
        <v>48</v>
      </c>
      <c r="D17" s="25"/>
      <c r="E17" s="25"/>
    </row>
    <row r="18" customFormat="false" ht="15" hidden="false" customHeight="false" outlineLevel="0" collapsed="false">
      <c r="B18" s="10" t="s">
        <v>49</v>
      </c>
      <c r="C18" s="25" t="s">
        <v>50</v>
      </c>
      <c r="D18" s="25"/>
      <c r="E18" s="25"/>
    </row>
    <row r="19" customFormat="false" ht="15" hidden="false" customHeight="false" outlineLevel="0" collapsed="false">
      <c r="B19" s="10" t="s">
        <v>51</v>
      </c>
      <c r="C19" s="25" t="s">
        <v>52</v>
      </c>
      <c r="D19" s="25"/>
      <c r="E19" s="25"/>
    </row>
    <row r="20" customFormat="false" ht="15" hidden="false" customHeight="false" outlineLevel="0" collapsed="false">
      <c r="B20" s="10" t="s">
        <v>53</v>
      </c>
      <c r="C20" s="25" t="s">
        <v>54</v>
      </c>
      <c r="D20" s="25"/>
      <c r="E20" s="25"/>
    </row>
  </sheetData>
  <mergeCells count="10">
    <mergeCell ref="B4:E4"/>
    <mergeCell ref="B6:E6"/>
    <mergeCell ref="B11:E11"/>
    <mergeCell ref="B13:E13"/>
    <mergeCell ref="B15:E15"/>
    <mergeCell ref="B16:E16"/>
    <mergeCell ref="C17:E17"/>
    <mergeCell ref="C18:E18"/>
    <mergeCell ref="C19:E19"/>
    <mergeCell ref="C20:E20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E23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2"/>
    <col collapsed="false" customWidth="true" hidden="false" outlineLevel="0" max="2" min="2" style="0" width="28"/>
    <col collapsed="false" customWidth="true" hidden="false" outlineLevel="0" max="3" min="3" style="0" width="18"/>
    <col collapsed="false" customWidth="true" hidden="false" outlineLevel="0" max="4" min="4" style="0" width="4"/>
    <col collapsed="false" customWidth="true" hidden="false" outlineLevel="0" max="5" min="5" style="0" width="60"/>
  </cols>
  <sheetData>
    <row r="2" customFormat="false" ht="27.75" hidden="false" customHeight="true" outlineLevel="0" collapsed="false">
      <c r="B2" s="15" t="s">
        <v>76</v>
      </c>
    </row>
    <row r="3" customFormat="false" ht="21.75" hidden="false" customHeight="true" outlineLevel="0" collapsed="false">
      <c r="B3" s="16" t="s">
        <v>77</v>
      </c>
    </row>
    <row r="4" customFormat="false" ht="18" hidden="false" customHeight="true" outlineLevel="0" collapsed="false">
      <c r="B4" s="2" t="s">
        <v>78</v>
      </c>
      <c r="C4" s="2"/>
      <c r="D4" s="2"/>
      <c r="E4" s="2"/>
    </row>
    <row r="6" customFormat="false" ht="21.75" hidden="false" customHeight="true" outlineLevel="0" collapsed="false">
      <c r="B6" s="17" t="s">
        <v>58</v>
      </c>
      <c r="C6" s="17"/>
      <c r="D6" s="17"/>
      <c r="E6" s="17"/>
    </row>
    <row r="7" customFormat="false" ht="15" hidden="false" customHeight="false" outlineLevel="0" collapsed="false">
      <c r="B7" s="18" t="s">
        <v>79</v>
      </c>
      <c r="C7" s="19" t="n">
        <v>200</v>
      </c>
      <c r="D7" s="20" t="s">
        <v>80</v>
      </c>
    </row>
    <row r="8" customFormat="false" ht="15" hidden="false" customHeight="false" outlineLevel="0" collapsed="false">
      <c r="B8" s="18" t="s">
        <v>59</v>
      </c>
      <c r="C8" s="21" t="n">
        <v>0.06</v>
      </c>
      <c r="D8" s="20" t="s">
        <v>39</v>
      </c>
    </row>
    <row r="9" customFormat="false" ht="15" hidden="false" customHeight="false" outlineLevel="0" collapsed="false">
      <c r="B9" s="18" t="s">
        <v>66</v>
      </c>
      <c r="C9" s="26" t="n">
        <v>12</v>
      </c>
      <c r="D9" s="20" t="s">
        <v>67</v>
      </c>
    </row>
    <row r="10" customFormat="false" ht="15" hidden="false" customHeight="false" outlineLevel="0" collapsed="false">
      <c r="B10" s="18" t="s">
        <v>40</v>
      </c>
      <c r="C10" s="22" t="n">
        <v>30</v>
      </c>
      <c r="D10" s="20" t="s">
        <v>41</v>
      </c>
    </row>
    <row r="12" customFormat="false" ht="21.75" hidden="false" customHeight="true" outlineLevel="0" collapsed="false">
      <c r="B12" s="17" t="s">
        <v>60</v>
      </c>
      <c r="C12" s="17"/>
      <c r="D12" s="17"/>
      <c r="E12" s="17"/>
    </row>
    <row r="13" customFormat="false" ht="17.35" hidden="false" customHeight="false" outlineLevel="0" collapsed="false">
      <c r="B13" s="23" t="s">
        <v>68</v>
      </c>
      <c r="C13" s="24" t="n">
        <f aca="false">C7*((1+C8/C9)^(C9*C10)-1)/(C8/C9)</f>
        <v>200903.008490519</v>
      </c>
    </row>
    <row r="14" customFormat="false" ht="15.75" hidden="false" customHeight="true" outlineLevel="0" collapsed="false">
      <c r="B14" s="14" t="s">
        <v>81</v>
      </c>
      <c r="C14" s="14"/>
      <c r="D14" s="14"/>
      <c r="E14" s="14"/>
    </row>
    <row r="15" customFormat="false" ht="15" hidden="false" customHeight="false" outlineLevel="0" collapsed="false">
      <c r="B15" s="18" t="s">
        <v>82</v>
      </c>
      <c r="C15" s="27" t="n">
        <f aca="false">C7*C9*C10</f>
        <v>72000</v>
      </c>
    </row>
    <row r="16" customFormat="false" ht="15" hidden="false" customHeight="false" outlineLevel="0" collapsed="false">
      <c r="B16" s="18" t="s">
        <v>83</v>
      </c>
      <c r="C16" s="27" t="n">
        <f aca="false">C13-C15</f>
        <v>128903.008490519</v>
      </c>
    </row>
    <row r="18" customFormat="false" ht="21.75" hidden="false" customHeight="true" outlineLevel="0" collapsed="false">
      <c r="B18" s="17" t="s">
        <v>45</v>
      </c>
      <c r="C18" s="17"/>
      <c r="D18" s="17"/>
      <c r="E18" s="17"/>
    </row>
    <row r="19" customFormat="false" ht="15.75" hidden="false" customHeight="true" outlineLevel="0" collapsed="false">
      <c r="B19" s="14" t="s">
        <v>84</v>
      </c>
      <c r="C19" s="14"/>
      <c r="D19" s="14"/>
      <c r="E19" s="14"/>
    </row>
    <row r="20" customFormat="false" ht="15" hidden="false" customHeight="false" outlineLevel="0" collapsed="false">
      <c r="B20" s="5" t="s">
        <v>47</v>
      </c>
      <c r="C20" s="25" t="s">
        <v>70</v>
      </c>
      <c r="D20" s="25"/>
      <c r="E20" s="25"/>
    </row>
    <row r="21" customFormat="false" ht="15" hidden="false" customHeight="false" outlineLevel="0" collapsed="false">
      <c r="B21" s="10" t="s">
        <v>49</v>
      </c>
      <c r="C21" s="25" t="s">
        <v>50</v>
      </c>
      <c r="D21" s="25"/>
      <c r="E21" s="25"/>
    </row>
    <row r="22" customFormat="false" ht="15" hidden="false" customHeight="false" outlineLevel="0" collapsed="false">
      <c r="B22" s="10" t="s">
        <v>51</v>
      </c>
      <c r="C22" s="25" t="s">
        <v>85</v>
      </c>
      <c r="D22" s="25"/>
      <c r="E22" s="25"/>
    </row>
    <row r="23" customFormat="false" ht="15" hidden="false" customHeight="false" outlineLevel="0" collapsed="false">
      <c r="B23" s="10" t="s">
        <v>53</v>
      </c>
      <c r="C23" s="25" t="s">
        <v>54</v>
      </c>
      <c r="D23" s="25"/>
      <c r="E23" s="25"/>
    </row>
  </sheetData>
  <mergeCells count="10">
    <mergeCell ref="B4:E4"/>
    <mergeCell ref="B6:E6"/>
    <mergeCell ref="B12:E12"/>
    <mergeCell ref="B14:E14"/>
    <mergeCell ref="B18:E18"/>
    <mergeCell ref="B19:E19"/>
    <mergeCell ref="C20:E20"/>
    <mergeCell ref="C21:E21"/>
    <mergeCell ref="C22:E22"/>
    <mergeCell ref="C23:E23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E22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2"/>
    <col collapsed="false" customWidth="true" hidden="false" outlineLevel="0" max="2" min="2" style="0" width="28"/>
    <col collapsed="false" customWidth="true" hidden="false" outlineLevel="0" max="3" min="3" style="0" width="18"/>
    <col collapsed="false" customWidth="true" hidden="false" outlineLevel="0" max="4" min="4" style="0" width="4"/>
    <col collapsed="false" customWidth="true" hidden="false" outlineLevel="0" max="5" min="5" style="0" width="60"/>
  </cols>
  <sheetData>
    <row r="2" customFormat="false" ht="27.75" hidden="false" customHeight="true" outlineLevel="0" collapsed="false">
      <c r="B2" s="15" t="s">
        <v>86</v>
      </c>
    </row>
    <row r="3" customFormat="false" ht="21.75" hidden="false" customHeight="true" outlineLevel="0" collapsed="false">
      <c r="B3" s="16" t="s">
        <v>87</v>
      </c>
    </row>
    <row r="4" customFormat="false" ht="18" hidden="false" customHeight="true" outlineLevel="0" collapsed="false">
      <c r="B4" s="2" t="s">
        <v>88</v>
      </c>
      <c r="C4" s="2"/>
      <c r="D4" s="2"/>
      <c r="E4" s="2"/>
    </row>
    <row r="6" customFormat="false" ht="21.75" hidden="false" customHeight="true" outlineLevel="0" collapsed="false">
      <c r="B6" s="17" t="s">
        <v>58</v>
      </c>
      <c r="C6" s="17"/>
      <c r="D6" s="17"/>
      <c r="E6" s="17"/>
    </row>
    <row r="7" customFormat="false" ht="15" hidden="false" customHeight="false" outlineLevel="0" collapsed="false">
      <c r="B7" s="18" t="s">
        <v>89</v>
      </c>
      <c r="C7" s="19" t="n">
        <v>200000</v>
      </c>
      <c r="D7" s="20" t="s">
        <v>37</v>
      </c>
    </row>
    <row r="8" customFormat="false" ht="15" hidden="false" customHeight="false" outlineLevel="0" collapsed="false">
      <c r="B8" s="18" t="s">
        <v>59</v>
      </c>
      <c r="C8" s="21" t="n">
        <v>0.06</v>
      </c>
      <c r="D8" s="20" t="s">
        <v>39</v>
      </c>
    </row>
    <row r="9" customFormat="false" ht="15" hidden="false" customHeight="false" outlineLevel="0" collapsed="false">
      <c r="B9" s="18" t="s">
        <v>90</v>
      </c>
      <c r="C9" s="22" t="n">
        <v>30</v>
      </c>
      <c r="D9" s="20" t="s">
        <v>41</v>
      </c>
    </row>
    <row r="11" customFormat="false" ht="21.75" hidden="false" customHeight="true" outlineLevel="0" collapsed="false">
      <c r="B11" s="17" t="s">
        <v>60</v>
      </c>
      <c r="C11" s="17"/>
      <c r="D11" s="17"/>
      <c r="E11" s="17"/>
    </row>
    <row r="12" customFormat="false" ht="17.35" hidden="false" customHeight="false" outlineLevel="0" collapsed="false">
      <c r="B12" s="23" t="s">
        <v>91</v>
      </c>
      <c r="C12" s="24" t="n">
        <f aca="false">C7*(C8/12)/(1-(1+C8/12)^(-12*C9))</f>
        <v>1199.10105030551</v>
      </c>
    </row>
    <row r="13" customFormat="false" ht="15.75" hidden="false" customHeight="true" outlineLevel="0" collapsed="false">
      <c r="B13" s="14" t="s">
        <v>92</v>
      </c>
      <c r="C13" s="14"/>
      <c r="D13" s="14"/>
      <c r="E13" s="14"/>
    </row>
    <row r="14" customFormat="false" ht="15" hidden="false" customHeight="false" outlineLevel="0" collapsed="false">
      <c r="B14" s="18" t="s">
        <v>93</v>
      </c>
      <c r="C14" s="27" t="n">
        <f aca="false">C12*12*C9</f>
        <v>431676.378109985</v>
      </c>
    </row>
    <row r="15" customFormat="false" ht="15" hidden="false" customHeight="false" outlineLevel="0" collapsed="false">
      <c r="B15" s="18" t="s">
        <v>94</v>
      </c>
      <c r="C15" s="27" t="n">
        <f aca="false">C14-C7</f>
        <v>231676.378109985</v>
      </c>
    </row>
    <row r="17" customFormat="false" ht="21.75" hidden="false" customHeight="true" outlineLevel="0" collapsed="false">
      <c r="B17" s="17" t="s">
        <v>45</v>
      </c>
      <c r="C17" s="17"/>
      <c r="D17" s="17"/>
      <c r="E17" s="17"/>
    </row>
    <row r="18" customFormat="false" ht="15.75" hidden="false" customHeight="true" outlineLevel="0" collapsed="false">
      <c r="B18" s="14" t="s">
        <v>46</v>
      </c>
      <c r="C18" s="14"/>
      <c r="D18" s="14"/>
      <c r="E18" s="14"/>
    </row>
    <row r="19" customFormat="false" ht="15" hidden="false" customHeight="false" outlineLevel="0" collapsed="false">
      <c r="B19" s="5" t="s">
        <v>47</v>
      </c>
      <c r="C19" s="25" t="s">
        <v>48</v>
      </c>
      <c r="D19" s="25"/>
      <c r="E19" s="25"/>
    </row>
    <row r="20" customFormat="false" ht="15" hidden="false" customHeight="false" outlineLevel="0" collapsed="false">
      <c r="B20" s="10" t="s">
        <v>49</v>
      </c>
      <c r="C20" s="25" t="s">
        <v>50</v>
      </c>
      <c r="D20" s="25"/>
      <c r="E20" s="25"/>
    </row>
    <row r="21" customFormat="false" ht="15" hidden="false" customHeight="false" outlineLevel="0" collapsed="false">
      <c r="B21" s="10" t="s">
        <v>51</v>
      </c>
      <c r="C21" s="25" t="s">
        <v>52</v>
      </c>
      <c r="D21" s="25"/>
      <c r="E21" s="25"/>
    </row>
    <row r="22" customFormat="false" ht="15" hidden="false" customHeight="false" outlineLevel="0" collapsed="false">
      <c r="B22" s="10" t="s">
        <v>53</v>
      </c>
      <c r="C22" s="25" t="s">
        <v>54</v>
      </c>
      <c r="D22" s="25"/>
      <c r="E22" s="25"/>
    </row>
  </sheetData>
  <mergeCells count="10">
    <mergeCell ref="B4:E4"/>
    <mergeCell ref="B6:E6"/>
    <mergeCell ref="B11:E11"/>
    <mergeCell ref="B13:E13"/>
    <mergeCell ref="B17:E17"/>
    <mergeCell ref="B18:E18"/>
    <mergeCell ref="C19:E19"/>
    <mergeCell ref="C20:E20"/>
    <mergeCell ref="C21:E21"/>
    <mergeCell ref="C22:E2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E27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2"/>
    <col collapsed="false" customWidth="true" hidden="false" outlineLevel="0" max="2" min="2" style="0" width="28"/>
    <col collapsed="false" customWidth="true" hidden="false" outlineLevel="0" max="3" min="3" style="0" width="18"/>
    <col collapsed="false" customWidth="true" hidden="false" outlineLevel="0" max="4" min="4" style="0" width="4"/>
    <col collapsed="false" customWidth="true" hidden="false" outlineLevel="0" max="5" min="5" style="0" width="60"/>
  </cols>
  <sheetData>
    <row r="2" customFormat="false" ht="27.75" hidden="false" customHeight="true" outlineLevel="0" collapsed="false">
      <c r="B2" s="15" t="s">
        <v>95</v>
      </c>
    </row>
    <row r="3" customFormat="false" ht="21.75" hidden="false" customHeight="true" outlineLevel="0" collapsed="false">
      <c r="B3" s="16" t="s">
        <v>96</v>
      </c>
    </row>
    <row r="4" customFormat="false" ht="18" hidden="false" customHeight="true" outlineLevel="0" collapsed="false">
      <c r="B4" s="2" t="s">
        <v>97</v>
      </c>
      <c r="C4" s="2"/>
      <c r="D4" s="2"/>
      <c r="E4" s="2"/>
    </row>
    <row r="6" customFormat="false" ht="21.75" hidden="false" customHeight="true" outlineLevel="0" collapsed="false">
      <c r="B6" s="17" t="s">
        <v>58</v>
      </c>
      <c r="C6" s="17"/>
      <c r="D6" s="17"/>
      <c r="E6" s="17"/>
    </row>
    <row r="7" customFormat="false" ht="15" hidden="false" customHeight="false" outlineLevel="0" collapsed="false">
      <c r="B7" s="18" t="s">
        <v>98</v>
      </c>
      <c r="C7" s="21" t="n">
        <v>0.05</v>
      </c>
      <c r="D7" s="20" t="s">
        <v>39</v>
      </c>
    </row>
    <row r="8" customFormat="false" ht="15" hidden="false" customHeight="false" outlineLevel="0" collapsed="false">
      <c r="B8" s="18" t="s">
        <v>66</v>
      </c>
      <c r="C8" s="26" t="n">
        <v>12</v>
      </c>
      <c r="D8" s="20" t="s">
        <v>67</v>
      </c>
    </row>
    <row r="10" customFormat="false" ht="21.75" hidden="false" customHeight="true" outlineLevel="0" collapsed="false">
      <c r="B10" s="17" t="s">
        <v>60</v>
      </c>
      <c r="C10" s="17"/>
      <c r="D10" s="17"/>
      <c r="E10" s="17"/>
    </row>
    <row r="11" customFormat="false" ht="17.35" hidden="false" customHeight="false" outlineLevel="0" collapsed="false">
      <c r="B11" s="23" t="s">
        <v>99</v>
      </c>
      <c r="C11" s="28" t="n">
        <f aca="false">(1+C7/C8)^C8-1</f>
        <v>0.051161897881733</v>
      </c>
    </row>
    <row r="12" customFormat="false" ht="15.75" hidden="false" customHeight="true" outlineLevel="0" collapsed="false">
      <c r="B12" s="14" t="s">
        <v>100</v>
      </c>
      <c r="C12" s="14"/>
      <c r="D12" s="14"/>
      <c r="E12" s="14"/>
    </row>
    <row r="14" customFormat="false" ht="21.75" hidden="false" customHeight="true" outlineLevel="0" collapsed="false">
      <c r="B14" s="17" t="s">
        <v>101</v>
      </c>
      <c r="C14" s="17"/>
      <c r="D14" s="17"/>
      <c r="E14" s="17"/>
    </row>
    <row r="15" customFormat="false" ht="15" hidden="false" customHeight="false" outlineLevel="0" collapsed="false">
      <c r="B15" s="29" t="s">
        <v>102</v>
      </c>
      <c r="C15" s="20" t="s">
        <v>67</v>
      </c>
      <c r="E15" s="20" t="s">
        <v>21</v>
      </c>
    </row>
    <row r="16" customFormat="false" ht="15" hidden="false" customHeight="false" outlineLevel="0" collapsed="false">
      <c r="B16" s="5" t="s">
        <v>103</v>
      </c>
      <c r="C16" s="30" t="n">
        <v>1</v>
      </c>
      <c r="E16" s="31" t="n">
        <f aca="false">(1+$C$7/C16)^C16-1</f>
        <v>0.05</v>
      </c>
    </row>
    <row r="17" customFormat="false" ht="15" hidden="false" customHeight="false" outlineLevel="0" collapsed="false">
      <c r="B17" s="5" t="s">
        <v>104</v>
      </c>
      <c r="C17" s="30" t="n">
        <v>2</v>
      </c>
      <c r="E17" s="31" t="n">
        <f aca="false">(1+$C$7/C17)^C17-1</f>
        <v>0.0506249999999999</v>
      </c>
    </row>
    <row r="18" customFormat="false" ht="15" hidden="false" customHeight="false" outlineLevel="0" collapsed="false">
      <c r="B18" s="5" t="s">
        <v>105</v>
      </c>
      <c r="C18" s="30" t="n">
        <v>4</v>
      </c>
      <c r="E18" s="31" t="n">
        <f aca="false">(1+$C$7/C18)^C18-1</f>
        <v>0.0509453369140622</v>
      </c>
    </row>
    <row r="19" customFormat="false" ht="15" hidden="false" customHeight="false" outlineLevel="0" collapsed="false">
      <c r="B19" s="5" t="s">
        <v>106</v>
      </c>
      <c r="C19" s="30" t="n">
        <v>12</v>
      </c>
      <c r="E19" s="31" t="n">
        <f aca="false">(1+$C$7/C19)^C19-1</f>
        <v>0.051161897881733</v>
      </c>
    </row>
    <row r="20" customFormat="false" ht="15" hidden="false" customHeight="false" outlineLevel="0" collapsed="false">
      <c r="B20" s="5" t="s">
        <v>107</v>
      </c>
      <c r="C20" s="30" t="n">
        <v>365</v>
      </c>
      <c r="E20" s="31" t="n">
        <f aca="false">(1+$C$7/C20)^C20-1</f>
        <v>0.0512674964674473</v>
      </c>
    </row>
    <row r="22" customFormat="false" ht="21.75" hidden="false" customHeight="true" outlineLevel="0" collapsed="false">
      <c r="B22" s="17" t="s">
        <v>45</v>
      </c>
      <c r="C22" s="17"/>
      <c r="D22" s="17"/>
      <c r="E22" s="17"/>
    </row>
    <row r="23" customFormat="false" ht="15.75" hidden="false" customHeight="true" outlineLevel="0" collapsed="false">
      <c r="B23" s="14" t="s">
        <v>108</v>
      </c>
      <c r="C23" s="14"/>
      <c r="D23" s="14"/>
      <c r="E23" s="14"/>
    </row>
    <row r="24" customFormat="false" ht="15" hidden="false" customHeight="false" outlineLevel="0" collapsed="false">
      <c r="B24" s="5" t="s">
        <v>47</v>
      </c>
      <c r="C24" s="25" t="s">
        <v>109</v>
      </c>
      <c r="D24" s="25"/>
      <c r="E24" s="25"/>
    </row>
    <row r="25" customFormat="false" ht="15" hidden="false" customHeight="false" outlineLevel="0" collapsed="false">
      <c r="B25" s="10" t="s">
        <v>49</v>
      </c>
      <c r="C25" s="25" t="s">
        <v>50</v>
      </c>
      <c r="D25" s="25"/>
      <c r="E25" s="25"/>
    </row>
    <row r="26" customFormat="false" ht="15" hidden="false" customHeight="false" outlineLevel="0" collapsed="false">
      <c r="B26" s="10" t="s">
        <v>51</v>
      </c>
      <c r="C26" s="25" t="s">
        <v>110</v>
      </c>
      <c r="D26" s="25"/>
      <c r="E26" s="25"/>
    </row>
    <row r="27" customFormat="false" ht="15" hidden="false" customHeight="false" outlineLevel="0" collapsed="false">
      <c r="B27" s="10" t="s">
        <v>53</v>
      </c>
      <c r="C27" s="25" t="s">
        <v>54</v>
      </c>
      <c r="D27" s="25"/>
      <c r="E27" s="25"/>
    </row>
  </sheetData>
  <mergeCells count="11">
    <mergeCell ref="B4:E4"/>
    <mergeCell ref="B6:E6"/>
    <mergeCell ref="B10:E10"/>
    <mergeCell ref="B12:E12"/>
    <mergeCell ref="B14:E14"/>
    <mergeCell ref="B22:E22"/>
    <mergeCell ref="B23:E23"/>
    <mergeCell ref="C24:E24"/>
    <mergeCell ref="C25:E25"/>
    <mergeCell ref="C26:E26"/>
    <mergeCell ref="C27:E27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LibreOffice/26.2.2.2$Linux_AARCH64 LibreOffice_project/620$Build-2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2026-05-07T01:41:38Z</dcterms:created>
  <dc:creator>openpyxl</dc:creator>
  <dc:description/>
  <dc:language>en-US</dc:language>
  <cp:lastModifiedBy/>
  <dcterms:modified xsi:type="dcterms:W3CDTF">2026-05-07T01:41:38Z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